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Sheet1!$A$4</definedName>
  </definedNames>
  <calcPr calcId="144525"/>
</workbook>
</file>

<file path=xl/sharedStrings.xml><?xml version="1.0" encoding="utf-8"?>
<sst xmlns="http://schemas.openxmlformats.org/spreadsheetml/2006/main" count="42" uniqueCount="38">
  <si>
    <t>个人出租不动产（住房、非住房、场地）税率及税金计算表</t>
  </si>
  <si>
    <t>本表仅供参考，以实际代开税率及税额为准</t>
  </si>
  <si>
    <t>项目</t>
  </si>
  <si>
    <t>单位</t>
  </si>
  <si>
    <t>选项</t>
  </si>
  <si>
    <t>说明</t>
  </si>
  <si>
    <t>房屋类型</t>
  </si>
  <si>
    <t>住房</t>
  </si>
  <si>
    <t>↓下拉选项</t>
  </si>
  <si>
    <t>代开发票类型</t>
  </si>
  <si>
    <t>增值税普通发票</t>
  </si>
  <si>
    <t>代开发票租金总额</t>
  </si>
  <si>
    <t>元</t>
  </si>
  <si>
    <t>租金期数</t>
  </si>
  <si>
    <t>月</t>
  </si>
  <si>
    <t>请输入代开发票的租金是几个月的租金</t>
  </si>
  <si>
    <t>平均月租金</t>
  </si>
  <si>
    <t>带公式，请勿删除。</t>
  </si>
  <si>
    <t>享受小规模纳税人六税两附加减免优惠</t>
  </si>
  <si>
    <t>是</t>
  </si>
  <si>
    <r>
      <rPr>
        <b/>
        <sz val="11"/>
        <color rgb="FFFF0000"/>
        <rFont val="宋体"/>
        <charset val="134"/>
      </rPr>
      <t>↓下拉选项</t>
    </r>
    <r>
      <rPr>
        <sz val="11"/>
        <color theme="1"/>
        <rFont val="宋体"/>
        <charset val="134"/>
      </rPr>
      <t>。政策执行期2019年1月1日至2021年12月31日</t>
    </r>
  </si>
  <si>
    <t>土地面积</t>
  </si>
  <si>
    <t>平米</t>
  </si>
  <si>
    <t>土地使用税税额</t>
  </si>
  <si>
    <t>元/平米/年</t>
  </si>
  <si>
    <t>按不动产所在地段等级确认。</t>
  </si>
  <si>
    <t>租金减税金（除了个税）（过渡数据行）</t>
  </si>
  <si>
    <t>计算公式需使用的过渡数据，请勿删除。</t>
  </si>
  <si>
    <t>平均税后月租金（过渡数据行）</t>
  </si>
  <si>
    <t>税种</t>
  </si>
  <si>
    <t>税率</t>
  </si>
  <si>
    <t>税额</t>
  </si>
  <si>
    <r>
      <rPr>
        <sz val="11"/>
        <color theme="1"/>
        <rFont val="宋体"/>
        <charset val="134"/>
      </rPr>
      <t>城市维护建设税（按不动产所在地税率）</t>
    </r>
    <r>
      <rPr>
        <b/>
        <sz val="11"/>
        <color rgb="FFFF0000"/>
        <rFont val="宋体"/>
        <charset val="134"/>
      </rPr>
      <t>下拉选项↓</t>
    </r>
  </si>
  <si>
    <t>教育费附加</t>
  </si>
  <si>
    <t>地方教育费附加</t>
  </si>
  <si>
    <t>需注意：月租金减税费大于4000时，正确的计算方式为（不含税租金-不含增值税的全部税费）*0.8*税率，部分代开点按(不含税租金*0.8-全部税费)*税率计算，这个差异需注意。</t>
  </si>
  <si>
    <t>税金合计</t>
  </si>
  <si>
    <t>云南百滇税务师事务所有限公司 13700683513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</si>
</sst>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%"/>
    <numFmt numFmtId="177" formatCode="0.00_ "/>
    <numFmt numFmtId="178" formatCode="#,##0.0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4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9"/>
      <color theme="1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8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6" fontId="1" fillId="0" borderId="1" xfId="11" applyNumberFormat="1" applyFont="1" applyBorder="1" applyAlignment="1">
      <alignment horizontal="center" vertical="center"/>
    </xf>
    <xf numFmtId="9" fontId="1" fillId="0" borderId="1" xfId="1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78" fontId="1" fillId="0" borderId="1" xfId="11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center" vertical="center"/>
    </xf>
    <xf numFmtId="178" fontId="1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85725</xdr:colOff>
      <xdr:row>1</xdr:row>
      <xdr:rowOff>18415</xdr:rowOff>
    </xdr:from>
    <xdr:to>
      <xdr:col>8</xdr:col>
      <xdr:colOff>143510</xdr:colOff>
      <xdr:row>12</xdr:row>
      <xdr:rowOff>82550</xdr:rowOff>
    </xdr:to>
    <xdr:pic>
      <xdr:nvPicPr>
        <xdr:cNvPr id="3" name="图片 2" descr="qrcode_for_gh_763535424692_4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82425" y="418465"/>
          <a:ext cx="2267585" cy="2775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workbookViewId="0">
      <selection activeCell="C12" sqref="C12"/>
    </sheetView>
  </sheetViews>
  <sheetFormatPr defaultColWidth="9" defaultRowHeight="13.5" outlineLevelCol="4"/>
  <cols>
    <col min="1" max="1" width="45.5" style="1" customWidth="1"/>
    <col min="2" max="2" width="18.375" style="2" customWidth="1"/>
    <col min="3" max="3" width="23.375" style="3" customWidth="1"/>
    <col min="4" max="4" width="1.125" style="1" customWidth="1"/>
    <col min="5" max="5" width="65.125" style="1" customWidth="1"/>
    <col min="6" max="6" width="7" style="1" customWidth="1"/>
    <col min="7" max="7" width="15" style="1" customWidth="1"/>
    <col min="8" max="8" width="7" style="1" customWidth="1"/>
    <col min="9" max="9" width="10.875" style="1" customWidth="1"/>
    <col min="10" max="16384" width="9" style="1"/>
  </cols>
  <sheetData>
    <row r="1" ht="31.5" spans="1:5">
      <c r="A1" s="4" t="s">
        <v>0</v>
      </c>
      <c r="B1" s="4"/>
      <c r="C1" s="4"/>
      <c r="D1" s="4"/>
      <c r="E1" s="4"/>
    </row>
    <row r="2" spans="5:5">
      <c r="E2" s="3" t="s">
        <v>1</v>
      </c>
    </row>
    <row r="3" ht="20" customHeight="1" spans="1:5">
      <c r="A3" s="5" t="s">
        <v>2</v>
      </c>
      <c r="B3" s="5" t="s">
        <v>3</v>
      </c>
      <c r="C3" s="5" t="s">
        <v>4</v>
      </c>
      <c r="D3" s="5"/>
      <c r="E3" s="5" t="s">
        <v>5</v>
      </c>
    </row>
    <row r="4" ht="20" customHeight="1" spans="1:5">
      <c r="A4" s="6" t="s">
        <v>6</v>
      </c>
      <c r="B4" s="7"/>
      <c r="C4" s="7" t="s">
        <v>7</v>
      </c>
      <c r="D4" s="6"/>
      <c r="E4" s="8" t="s">
        <v>8</v>
      </c>
    </row>
    <row r="5" ht="20" customHeight="1" spans="1:5">
      <c r="A5" s="6" t="s">
        <v>9</v>
      </c>
      <c r="B5" s="7"/>
      <c r="C5" s="7" t="s">
        <v>10</v>
      </c>
      <c r="D5" s="6"/>
      <c r="E5" s="8" t="s">
        <v>8</v>
      </c>
    </row>
    <row r="6" ht="20" customHeight="1" spans="1:5">
      <c r="A6" s="6" t="s">
        <v>11</v>
      </c>
      <c r="B6" s="7" t="s">
        <v>12</v>
      </c>
      <c r="C6" s="9">
        <v>0</v>
      </c>
      <c r="D6" s="6"/>
      <c r="E6" s="6"/>
    </row>
    <row r="7" ht="20" customHeight="1" spans="1:5">
      <c r="A7" s="6" t="s">
        <v>13</v>
      </c>
      <c r="B7" s="7" t="s">
        <v>14</v>
      </c>
      <c r="C7" s="9">
        <v>12</v>
      </c>
      <c r="D7" s="6"/>
      <c r="E7" s="6" t="s">
        <v>15</v>
      </c>
    </row>
    <row r="8" ht="20" customHeight="1" spans="1:5">
      <c r="A8" s="6" t="s">
        <v>16</v>
      </c>
      <c r="B8" s="7" t="s">
        <v>12</v>
      </c>
      <c r="C8" s="9">
        <f>IF(C7&gt;0,SUM(C6/C7),0)</f>
        <v>0</v>
      </c>
      <c r="D8" s="6"/>
      <c r="E8" s="6" t="s">
        <v>17</v>
      </c>
    </row>
    <row r="9" ht="20" customHeight="1" spans="1:5">
      <c r="A9" s="6" t="s">
        <v>18</v>
      </c>
      <c r="B9" s="7"/>
      <c r="C9" s="7" t="s">
        <v>19</v>
      </c>
      <c r="D9" s="6"/>
      <c r="E9" s="8" t="s">
        <v>20</v>
      </c>
    </row>
    <row r="10" ht="20" customHeight="1" spans="1:5">
      <c r="A10" s="6" t="s">
        <v>21</v>
      </c>
      <c r="B10" s="7" t="s">
        <v>22</v>
      </c>
      <c r="C10" s="10">
        <v>0</v>
      </c>
      <c r="D10" s="6"/>
      <c r="E10" s="6"/>
    </row>
    <row r="11" ht="20" customHeight="1" spans="1:5">
      <c r="A11" s="6" t="s">
        <v>23</v>
      </c>
      <c r="B11" s="7" t="s">
        <v>24</v>
      </c>
      <c r="C11" s="10">
        <v>0</v>
      </c>
      <c r="D11" s="6"/>
      <c r="E11" s="6" t="s">
        <v>25</v>
      </c>
    </row>
    <row r="12" ht="20" customHeight="1" spans="1:5">
      <c r="A12" s="11"/>
      <c r="B12" s="12"/>
      <c r="C12" s="13"/>
      <c r="D12" s="11"/>
      <c r="E12" s="11"/>
    </row>
    <row r="13" ht="10" customHeight="1" spans="1:5">
      <c r="A13" s="14" t="s">
        <v>26</v>
      </c>
      <c r="B13" s="15"/>
      <c r="C13" s="16">
        <f>SUM(C6-C16-C17-C18-C19-C20-C21-C22)</f>
        <v>0</v>
      </c>
      <c r="D13" s="14"/>
      <c r="E13" s="14" t="s">
        <v>27</v>
      </c>
    </row>
    <row r="14" ht="10" customHeight="1" spans="1:5">
      <c r="A14" s="14" t="s">
        <v>28</v>
      </c>
      <c r="B14" s="15"/>
      <c r="C14" s="16">
        <f>ROUND(SUM(C13/C7),2)</f>
        <v>0</v>
      </c>
      <c r="D14" s="14"/>
      <c r="E14" s="14" t="s">
        <v>27</v>
      </c>
    </row>
    <row r="15" ht="20" customHeight="1" spans="1:5">
      <c r="A15" s="5" t="s">
        <v>29</v>
      </c>
      <c r="B15" s="5" t="s">
        <v>30</v>
      </c>
      <c r="C15" s="5" t="s">
        <v>31</v>
      </c>
      <c r="D15" s="5"/>
      <c r="E15" s="5" t="s">
        <v>5</v>
      </c>
    </row>
    <row r="16" ht="20" customHeight="1" spans="1:5">
      <c r="A16" s="6" t="str">
        <f>IF(C4="住房","增值税（个人出租住房按1.5%)",IF(C4="场地","增值税（个人出租场地按5%)","增值税（个人出租非住房按5%)"))</f>
        <v>增值税（个人出租住房按1.5%)</v>
      </c>
      <c r="B16" s="17">
        <f>IF(AND(C5="增值税普通发票",C8&lt;=100000),0,IF(C4="住房",0.015,0.05))</f>
        <v>0</v>
      </c>
      <c r="C16" s="9">
        <f>ROUND(IF(B16&gt;0,SUM(C6/1.05*B16),0),2)</f>
        <v>0</v>
      </c>
      <c r="D16" s="6"/>
      <c r="E16" s="6" t="str">
        <f>IF(B16=0,"其他个人一次性收取租金，分摊后月租金未超过10万元的免征增值税。","")</f>
        <v>其他个人一次性收取租金，分摊后月租金未超过10万元的免征增值税。</v>
      </c>
    </row>
    <row r="17" ht="20" customHeight="1" spans="1:5">
      <c r="A17" s="6" t="s">
        <v>32</v>
      </c>
      <c r="B17" s="18">
        <v>0.07</v>
      </c>
      <c r="C17" s="9">
        <f>ROUND(IF(C9="是",SUM(C16*B17)/2,SUM(C16*B17)),2)</f>
        <v>0</v>
      </c>
      <c r="D17" s="6"/>
      <c r="E17" s="19" t="str">
        <f>IF(C9="是","2019年1月1日至2021年12月31日，小规模纳税人六税两附加减按50%征收。","")</f>
        <v>2019年1月1日至2021年12月31日，小规模纳税人六税两附加减按50%征收。</v>
      </c>
    </row>
    <row r="18" ht="20" customHeight="1" spans="1:5">
      <c r="A18" s="6" t="s">
        <v>33</v>
      </c>
      <c r="B18" s="18">
        <v>0.03</v>
      </c>
      <c r="C18" s="9">
        <f>ROUND(IF(C9="是",SUM(C16*B18)/2,SUM(C16*B18)),2)</f>
        <v>0</v>
      </c>
      <c r="D18" s="6"/>
      <c r="E18" s="19" t="str">
        <f>IF(C9="是","2019年1月1日至2021年12月31日，小规模纳税人六税两附加减按50%征收。","")</f>
        <v>2019年1月1日至2021年12月31日，小规模纳税人六税两附加减按50%征收。</v>
      </c>
    </row>
    <row r="19" ht="20" customHeight="1" spans="1:5">
      <c r="A19" s="6" t="s">
        <v>34</v>
      </c>
      <c r="B19" s="18">
        <v>0.02</v>
      </c>
      <c r="C19" s="9">
        <f>ROUND(IF(C9="是",SUM(C16*B19)/2,SUM(C16*B19)),2)</f>
        <v>0</v>
      </c>
      <c r="D19" s="6"/>
      <c r="E19" s="19" t="str">
        <f>IF(C9="是","2019年1月1日至2021年12月31日，小规模纳税人六税两附加减按50%征收。","")</f>
        <v>2019年1月1日至2021年12月31日，小规模纳税人六税两附加减按50%征收。</v>
      </c>
    </row>
    <row r="20" ht="20" customHeight="1" spans="1:5">
      <c r="A20" s="6" t="str">
        <f>IF(C4="住房","房产税（个人出租住房按4%)",IF(C4="场地","房产税（出租场地不需缴纳）","房产税（个人出租非住房按12%）"))</f>
        <v>房产税（个人出租住房按4%)</v>
      </c>
      <c r="B20" s="18">
        <f>IF(C4="场地",0,IF(C4="非住房",12%,IF(C4="住房",4%)))</f>
        <v>0.04</v>
      </c>
      <c r="C20" s="9">
        <f>ROUND(IF(C9="是",SUM(C6-C16)*B20/2,SUM(C6-C16)*B20),2)</f>
        <v>0</v>
      </c>
      <c r="D20" s="6"/>
      <c r="E20" s="19" t="str">
        <f>IF(C9="是","2019年1月1日至2021年12月31日，小规模纳税人六税两附加减按50%征收。","")</f>
        <v>2019年1月1日至2021年12月31日，小规模纳税人六税两附加减按50%征收。</v>
      </c>
    </row>
    <row r="21" ht="20" customHeight="1" spans="1:5">
      <c r="A21" s="6" t="str">
        <f>IF(C4="住房","城镇土地使用税（个人出租住房免征)","城镇土地使用税")</f>
        <v>城镇土地使用税（个人出租住房免征)</v>
      </c>
      <c r="B21" s="20">
        <f>IF(C4="住房",0,SUM(C11))</f>
        <v>0</v>
      </c>
      <c r="C21" s="9">
        <f>ROUND(IF(C9="是",SUM(C10*B21/12*C7)/2,SUM(C10*B21/12*C7)),2)</f>
        <v>0</v>
      </c>
      <c r="D21" s="6"/>
      <c r="E21" s="19" t="str">
        <f>IF(C9="是","2019年1月1日至2021年12月31日，小规模纳税人六税两附加减按50%征收。","")</f>
        <v>2019年1月1日至2021年12月31日，小规模纳税人六税两附加减按50%征收。</v>
      </c>
    </row>
    <row r="22" ht="20" customHeight="1" spans="1:5">
      <c r="A22" s="6" t="str">
        <f>IF(C4="住房","印花税（个人出租住房免征)",IF(C4="场地","印花税（场地租赁是否缴纳印花税以当地税务局为准）","印花税"))</f>
        <v>印花税（个人出租住房免征)</v>
      </c>
      <c r="B22" s="17">
        <f>IF(C4="场地",0,IF(C4="非住房",0.001,IF(C4="住房",0)))</f>
        <v>0</v>
      </c>
      <c r="C22" s="9">
        <f>ROUND(IF(C9="是",SUM(C6*B22)/2,SUM(C6*B22)),2)</f>
        <v>0</v>
      </c>
      <c r="D22" s="6"/>
      <c r="E22" s="19" t="str">
        <f>IF(C9="是","2019年1月1日至2021年12月31日，小规模纳税人六税两附加减按50%征收。","")</f>
        <v>2019年1月1日至2021年12月31日，小规模纳税人六税两附加减按50%征收。</v>
      </c>
    </row>
    <row r="23" ht="22.5" spans="1:5">
      <c r="A23" s="6" t="str">
        <f>IF(C4="住房","个人所得税（个人出租住房按10%)",IF(C4="场地","个人所得税（个人出租场地按20%)","个人所得税（个人出租非住房按10%)"))</f>
        <v>个人所得税（个人出租住房按10%)</v>
      </c>
      <c r="B23" s="18">
        <f>IF(C4="场地",0.2,IF(C4="非住房",0.1,IF(C4="住房",0.1)))</f>
        <v>0.1</v>
      </c>
      <c r="C23" s="9">
        <f>ROUND(IF(C14&lt;=800,0,IF(C14&lt;=4000,SUM(C13-C7*800)*B23,IF(C14&gt;4000,SUM(C13*0.8*B23)))),2)</f>
        <v>0</v>
      </c>
      <c r="D23" s="6"/>
      <c r="E23" s="21" t="s">
        <v>35</v>
      </c>
    </row>
    <row r="24" ht="20" customHeight="1" spans="1:5">
      <c r="A24" s="22" t="s">
        <v>36</v>
      </c>
      <c r="B24" s="22"/>
      <c r="C24" s="23">
        <f>SUM(C16:C23)</f>
        <v>0</v>
      </c>
      <c r="D24" s="22"/>
      <c r="E24" s="22" t="s">
        <v>37</v>
      </c>
    </row>
    <row r="25" spans="3:3">
      <c r="C25" s="24"/>
    </row>
  </sheetData>
  <mergeCells count="1">
    <mergeCell ref="A1:E1"/>
  </mergeCells>
  <dataValidations count="6">
    <dataValidation type="list" allowBlank="1" showInputMessage="1" showErrorMessage="1" sqref="C5">
      <formula1>"增值税普通发票,增值税专用发票"</formula1>
    </dataValidation>
    <dataValidation type="list" allowBlank="1" showInputMessage="1" showErrorMessage="1" sqref="C4">
      <formula1>"住房,非住房,场地"</formula1>
    </dataValidation>
    <dataValidation type="list" allowBlank="1" showInputMessage="1" showErrorMessage="1" sqref="E24">
      <formula1>"云南百滇税务师事务所有限公司 13700683513"</formula1>
    </dataValidation>
    <dataValidation type="list" allowBlank="1" showInputMessage="1" showErrorMessage="1" sqref="B17">
      <formula1>"7%,5%,1%"</formula1>
    </dataValidation>
    <dataValidation allowBlank="1" showInputMessage="1" showErrorMessage="1" sqref="C6 C7 C8"/>
    <dataValidation type="list" allowBlank="1" showInputMessage="1" showErrorMessage="1" sqref="C9">
      <formula1>"是,否"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cytax</dc:creator>
  <cp:lastModifiedBy>wps</cp:lastModifiedBy>
  <dcterms:created xsi:type="dcterms:W3CDTF">2020-05-26T06:09:00Z</dcterms:created>
  <dcterms:modified xsi:type="dcterms:W3CDTF">2020-05-27T01:21:00Z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